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1_1 Přípojky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32" i="12"/>
  <c r="AC32" i="12"/>
  <c r="AD32" i="12"/>
  <c r="G9" i="12"/>
  <c r="G8" i="12" s="1"/>
  <c r="I9" i="12"/>
  <c r="I8" i="12" s="1"/>
  <c r="K9" i="12"/>
  <c r="O9" i="12"/>
  <c r="O8" i="12" s="1"/>
  <c r="Q9" i="12"/>
  <c r="Q8" i="12" s="1"/>
  <c r="U9" i="12"/>
  <c r="G10" i="12"/>
  <c r="M10" i="12" s="1"/>
  <c r="I10" i="12"/>
  <c r="K10" i="12"/>
  <c r="K8" i="12" s="1"/>
  <c r="O10" i="12"/>
  <c r="Q10" i="12"/>
  <c r="U10" i="12"/>
  <c r="U8" i="12" s="1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O17" i="12"/>
  <c r="G18" i="12"/>
  <c r="M18" i="12" s="1"/>
  <c r="M17" i="12" s="1"/>
  <c r="I18" i="12"/>
  <c r="I17" i="12" s="1"/>
  <c r="K18" i="12"/>
  <c r="K17" i="12" s="1"/>
  <c r="O18" i="12"/>
  <c r="Q18" i="12"/>
  <c r="Q17" i="12" s="1"/>
  <c r="U18" i="12"/>
  <c r="U17" i="12" s="1"/>
  <c r="G19" i="12"/>
  <c r="I19" i="12"/>
  <c r="K19" i="12"/>
  <c r="M19" i="12"/>
  <c r="O19" i="12"/>
  <c r="Q19" i="12"/>
  <c r="U19" i="12"/>
  <c r="K20" i="12"/>
  <c r="U20" i="12"/>
  <c r="G21" i="12"/>
  <c r="G20" i="12" s="1"/>
  <c r="I21" i="12"/>
  <c r="I20" i="12" s="1"/>
  <c r="K21" i="12"/>
  <c r="O21" i="12"/>
  <c r="O20" i="12" s="1"/>
  <c r="Q21" i="12"/>
  <c r="Q20" i="12" s="1"/>
  <c r="U21" i="12"/>
  <c r="G23" i="12"/>
  <c r="I23" i="12"/>
  <c r="K23" i="12"/>
  <c r="K22" i="12" s="1"/>
  <c r="M23" i="12"/>
  <c r="O23" i="12"/>
  <c r="Q23" i="12"/>
  <c r="U23" i="12"/>
  <c r="U22" i="12" s="1"/>
  <c r="G24" i="12"/>
  <c r="G22" i="12" s="1"/>
  <c r="I24" i="12"/>
  <c r="K24" i="12"/>
  <c r="M24" i="12"/>
  <c r="O24" i="12"/>
  <c r="O22" i="12" s="1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I22" i="12" s="1"/>
  <c r="K26" i="12"/>
  <c r="O26" i="12"/>
  <c r="Q26" i="12"/>
  <c r="Q22" i="12" s="1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O29" i="12"/>
  <c r="G30" i="12"/>
  <c r="M30" i="12" s="1"/>
  <c r="M29" i="12" s="1"/>
  <c r="I30" i="12"/>
  <c r="I29" i="12" s="1"/>
  <c r="K30" i="12"/>
  <c r="K29" i="12" s="1"/>
  <c r="O30" i="12"/>
  <c r="Q30" i="12"/>
  <c r="Q29" i="12" s="1"/>
  <c r="U30" i="12"/>
  <c r="U29" i="12" s="1"/>
  <c r="I20" i="1"/>
  <c r="I19" i="1"/>
  <c r="I18" i="1"/>
  <c r="I17" i="1"/>
  <c r="I16" i="1"/>
  <c r="I52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2" i="12"/>
  <c r="M21" i="12"/>
  <c r="M20" i="12" s="1"/>
  <c r="M9" i="12"/>
  <c r="M8" i="12" s="1"/>
  <c r="I21" i="1"/>
  <c r="H40" i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<sst xmlns="http://schemas.openxmlformats.org/spreadsheetml/2006/main" count="227" uniqueCount="145">
  <si>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</si>
  <si>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</si>
  <si>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</si>
  <si>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</si>
  <si>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</si>
  <si>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</si>
  <si>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</si>
  <si>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</si>
  <si>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</si>
  <si>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</si>
  <si>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</si>
  <si>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</si>
  <si>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</si>
  <si>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</si>
  <si>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</si>
  <si>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</si>
  <si>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</si>
  <si>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</si>
  <si>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</si>
  <si>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</si>
  <si>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</si>
  <si>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</si>
  <si>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</si>
  <si>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</si>
  <si>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</si>
  <si>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</si>
  <si>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</si>
  <si>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</si>
  <si>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</si>
  <si>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</si>
  <si>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</si>
  <si>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</si>
  <si>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</si>
  <si>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</si>
  <si>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</si>
  <si>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</si>
  <si>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</si>
  <si>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</si>
  <si>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</si>
  <si>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</si>
  <si>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</si>
  <si>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</si>
  <si>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</si>
  <si>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01.1 Přípojky gravitačního řadu "1"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</si>
  <si>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</si>
  <si>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</si>
  <si>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</si>
  <si>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</si>
  <si>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</si>
  <si>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</si>
  <si>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</si>
  <si>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</si>
  <si>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</si>
  <si>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</si>
  <si>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</si>
  <si>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</si>
  <si>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</si>
  <si>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</si>
  <si>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8</t>
  </si>
  <si>
    <t>Trubní vedení</t>
  </si>
  <si>
    <t>89</t>
  </si>
  <si>
    <t>Ostatní konstrukce na trub.ved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</si>
  <si>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</si>
  <si>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</si>
  <si>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</si>
  <si>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</si>
  <si>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</si>
  <si>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</si>
  <si>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</si>
  <si>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</si>
  <si>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</si>
  <si>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</si>
  <si>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</si>
  <si>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</si>
  <si>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</si>
  <si>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</si>
  <si>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</si>
  <si>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</si>
  <si>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</si>
  <si>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</si>
  <si>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</si>
  <si>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</si>
  <si>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</si>
  <si>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</si>
  <si>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</si>
  <si>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</si>
  <si>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</si>
  <si>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</si>
  <si>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</si>
  <si>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</si>
  <si>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</si>
  <si>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</si>
  <si>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</si>
  <si>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</si>
  <si>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</si>
  <si>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</si>
  <si>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</si>
  <si>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894432112R00</t>
  </si>
  <si>
    <t>Osazení plastové šachty revizní prům.425 mm, Wavin</t>
  </si>
  <si>
    <t>kus</t>
  </si>
  <si>
    <t>POL1_0</t>
  </si>
  <si>
    <t>8940001.VP</t>
  </si>
  <si>
    <t>DOD šachty DN425 - PP dno,těsnění, vlnovec dl.2,0m, poklop 12,5 t do teleskop roury</t>
  </si>
  <si>
    <t>ks</t>
  </si>
  <si>
    <t>800000001VP</t>
  </si>
  <si>
    <t>Přípojky kanalizace-výkop,lože,obsyp,zásyp rýhy, odvoz přebyt na sklad,pažení</t>
  </si>
  <si>
    <t>bm</t>
  </si>
  <si>
    <t>80 00-0002.VP</t>
  </si>
  <si>
    <t>Příplatek za ruční výkop v zahradách</t>
  </si>
  <si>
    <t>871313121R00</t>
  </si>
  <si>
    <t>Montáž trub z plastu, gumový kroužek, DN 150</t>
  </si>
  <si>
    <t>m</t>
  </si>
  <si>
    <t>28611262.AR</t>
  </si>
  <si>
    <t>Trubka kanalizační KGEM SN 8 PVC 160x4,7x5000</t>
  </si>
  <si>
    <t>POL3_0</t>
  </si>
  <si>
    <t>877313123R00</t>
  </si>
  <si>
    <t>Montáž tvarovek jednoos. plast. gum.kroužek DN 150</t>
  </si>
  <si>
    <t>28651662.AR</t>
  </si>
  <si>
    <t>Koleno kanalizační KGB 160/ 45° PVC</t>
  </si>
  <si>
    <t>890000001VP</t>
  </si>
  <si>
    <t>Vyspravení stávajících porušených konstrukcí, a prvků - betony</t>
  </si>
  <si>
    <t>m2</t>
  </si>
  <si>
    <t>890000002VP</t>
  </si>
  <si>
    <t>demontáž a zpětná montáž oplocení po provedení , kanalizační přípojky</t>
  </si>
  <si>
    <t>919735112R00</t>
  </si>
  <si>
    <t>Řezání stávajícího živičného krytu tl. 5 - 10 cm</t>
  </si>
  <si>
    <t>930000001VP</t>
  </si>
  <si>
    <t>Geodet práce - vytýčení stavby,kontrolní zaměření</t>
  </si>
  <si>
    <t>soubor</t>
  </si>
  <si>
    <t>930000002VP</t>
  </si>
  <si>
    <t>Geodet práce-zaměření skutečného provedení stavby</t>
  </si>
  <si>
    <t>930000004VP</t>
  </si>
  <si>
    <t>Dokumentace skutečného provedení stavby, 4 paré dokumentace</t>
  </si>
  <si>
    <t>930000005VP</t>
  </si>
  <si>
    <t>Zabezpečení stromů proti poškození</t>
  </si>
  <si>
    <t>930000006VP</t>
  </si>
  <si>
    <t>Rozebrání a zpětné položení dlažby</t>
  </si>
  <si>
    <t>930000007VP</t>
  </si>
  <si>
    <t>D+M beton obrubník</t>
  </si>
  <si>
    <t>990000001VP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</si>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</sst>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Pol'!AC32</f>
        <v>0</v>
      </c>
      <c r="G39" s="148">
        <f>'Rozpočet Pol'!AD32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Pol'!G17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Pol'!G20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Pol'!G22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Pol'!G29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1" t="s">
        <v>82</v>
      </c>
      <c r="G7" s="232" t="s">
        <v>28</v>
      </c>
      <c r="H7" s="233" t="s">
        <v>29</v>
      </c>
      <c r="I7" s="233" t="s">
        <v>83</v>
      </c>
      <c r="J7" s="233" t="s">
        <v>30</v>
      </c>
      <c r="K7" s="233" t="s">
        <v>84</v>
      </c>
      <c r="L7" s="233" t="s">
        <v>85</v>
      </c>
      <c r="M7" s="233" t="s">
        <v>86</v>
      </c>
      <c r="N7" s="233" t="s">
        <v>87</v>
      </c>
      <c r="O7" s="233" t="s">
        <v>88</v>
      </c>
      <c r="P7" s="233" t="s">
        <v>89</v>
      </c>
      <c r="Q7" s="233" t="s">
        <v>90</v>
      </c>
      <c r="R7" s="233" t="s">
        <v>91</v>
      </c>
      <c r="S7" s="233" t="s">
        <v>92</v>
      </c>
      <c r="T7" s="233" t="s">
        <v>93</v>
      </c>
      <c r="U7" s="218" t="s">
        <v>94</v>
      </c>
    </row>
    <row r="8" spans="1:60" x14ac:dyDescent="0.2">
      <c r="A8" s="234" t="s">
        <v>95</v>
      </c>
      <c r="B8" s="235" t="s">
        <v>58</v>
      </c>
      <c r="C8" s="236" t="s">
        <v>59</v>
      </c>
      <c r="D8" s="237"/>
      <c r="E8" s="238"/>
      <c r="F8" s="239"/>
      <c r="G8" s="239">
        <f>SUMIF(AE9:AE16,"&lt;&gt;NOR",G9:G16)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39">
        <f>SUM(M9:M16)</f>
        <v>0</v>
      </c>
      <c r="N8" s="217"/>
      <c r="O8" s="217">
        <f>SUM(O9:O16)</f>
        <v>0.32904</v>
      </c>
      <c r="P8" s="217"/>
      <c r="Q8" s="217">
        <f>SUM(Q9:Q16)</f>
        <v>0</v>
      </c>
      <c r="R8" s="217"/>
      <c r="S8" s="217"/>
      <c r="T8" s="234"/>
      <c r="U8" s="217">
        <f>SUM(U9:U16)</f>
        <v>15.959999999999999</v>
      </c>
      <c r="AE8" t="s">
        <v>96</v>
      </c>
    </row>
    <row r="9" spans="1:60" ht="22.5" outlineLevel="1" x14ac:dyDescent="0.2">
      <c r="A9" s="213">
        <v>1</v>
      </c>
      <c r="B9" s="219" t="s">
        <v>97</v>
      </c>
      <c r="C9" s="262" t="s">
        <v>98</v>
      </c>
      <c r="D9" s="221" t="s">
        <v>99</v>
      </c>
      <c r="E9" s="227">
        <v>12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0.65</v>
      </c>
      <c r="U9" s="222">
        <f>ROUND(E9*T9,2)</f>
        <v>7.8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101</v>
      </c>
      <c r="C10" s="262" t="s">
        <v>102</v>
      </c>
      <c r="D10" s="221" t="s">
        <v>103</v>
      </c>
      <c r="E10" s="227">
        <v>12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104</v>
      </c>
      <c r="C11" s="262" t="s">
        <v>105</v>
      </c>
      <c r="D11" s="221" t="s">
        <v>106</v>
      </c>
      <c r="E11" s="227">
        <v>91.65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107</v>
      </c>
      <c r="C12" s="262" t="s">
        <v>108</v>
      </c>
      <c r="D12" s="221" t="s">
        <v>106</v>
      </c>
      <c r="E12" s="227">
        <v>91.5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109</v>
      </c>
      <c r="C13" s="262" t="s">
        <v>110</v>
      </c>
      <c r="D13" s="221" t="s">
        <v>111</v>
      </c>
      <c r="E13" s="227">
        <v>91.65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6.6000000000000003E-2</v>
      </c>
      <c r="U13" s="222">
        <f>ROUND(E13*T13,2)</f>
        <v>6.05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112</v>
      </c>
      <c r="C14" s="262" t="s">
        <v>113</v>
      </c>
      <c r="D14" s="221" t="s">
        <v>99</v>
      </c>
      <c r="E14" s="227">
        <v>20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1.6049999999999998E-2</v>
      </c>
      <c r="O14" s="222">
        <f>ROUND(E14*N14,5)</f>
        <v>0.32100000000000001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115</v>
      </c>
      <c r="C15" s="262" t="s">
        <v>116</v>
      </c>
      <c r="D15" s="221" t="s">
        <v>99</v>
      </c>
      <c r="E15" s="227">
        <v>12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1.0000000000000001E-5</v>
      </c>
      <c r="O15" s="222">
        <f>ROUND(E15*N15,5)</f>
        <v>1.2E-4</v>
      </c>
      <c r="P15" s="222">
        <v>0</v>
      </c>
      <c r="Q15" s="222">
        <f>ROUND(E15*P15,5)</f>
        <v>0</v>
      </c>
      <c r="R15" s="222"/>
      <c r="S15" s="222"/>
      <c r="T15" s="223">
        <v>0.17599999999999999</v>
      </c>
      <c r="U15" s="222">
        <f>ROUND(E15*T15,2)</f>
        <v>2.11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117</v>
      </c>
      <c r="C16" s="262" t="s">
        <v>118</v>
      </c>
      <c r="D16" s="221" t="s">
        <v>99</v>
      </c>
      <c r="E16" s="227">
        <v>12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6.6E-4</v>
      </c>
      <c r="O16" s="222">
        <f>ROUND(E16*N16,5)</f>
        <v>7.92E-3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95</v>
      </c>
      <c r="B17" s="220" t="s">
        <v>60</v>
      </c>
      <c r="C17" s="263" t="s">
        <v>61</v>
      </c>
      <c r="D17" s="224"/>
      <c r="E17" s="228"/>
      <c r="F17" s="231"/>
      <c r="G17" s="231">
        <f>SUMIF(AE18:AE19,"&lt;&gt;NOR",G18:G19)</f>
        <v>0</v>
      </c>
      <c r="H17" s="231"/>
      <c r="I17" s="231">
        <f>SUM(I18:I19)</f>
        <v>0</v>
      </c>
      <c r="J17" s="231"/>
      <c r="K17" s="231">
        <f>SUM(K18:K19)</f>
        <v>0</v>
      </c>
      <c r="L17" s="231"/>
      <c r="M17" s="231">
        <f>SUM(M18:M19)</f>
        <v>0</v>
      </c>
      <c r="N17" s="225"/>
      <c r="O17" s="225">
        <f>SUM(O18:O19)</f>
        <v>0</v>
      </c>
      <c r="P17" s="225"/>
      <c r="Q17" s="225">
        <f>SUM(Q18:Q19)</f>
        <v>0</v>
      </c>
      <c r="R17" s="225"/>
      <c r="S17" s="225"/>
      <c r="T17" s="226"/>
      <c r="U17" s="225">
        <f>SUM(U18:U19)</f>
        <v>0</v>
      </c>
      <c r="AE17" t="s">
        <v>96</v>
      </c>
    </row>
    <row r="18" spans="1:60" ht="22.5" outlineLevel="1" x14ac:dyDescent="0.2">
      <c r="A18" s="213">
        <v>9</v>
      </c>
      <c r="B18" s="219" t="s">
        <v>119</v>
      </c>
      <c r="C18" s="262" t="s">
        <v>120</v>
      </c>
      <c r="D18" s="221" t="s">
        <v>121</v>
      </c>
      <c r="E18" s="227">
        <v>12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10</v>
      </c>
      <c r="B19" s="219" t="s">
        <v>122</v>
      </c>
      <c r="C19" s="262" t="s">
        <v>123</v>
      </c>
      <c r="D19" s="221" t="s">
        <v>106</v>
      </c>
      <c r="E19" s="227">
        <v>24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95</v>
      </c>
      <c r="B20" s="220" t="s">
        <v>62</v>
      </c>
      <c r="C20" s="263" t="s">
        <v>63</v>
      </c>
      <c r="D20" s="224"/>
      <c r="E20" s="228"/>
      <c r="F20" s="231"/>
      <c r="G20" s="231">
        <f>SUMIF(AE21:AE21,"&lt;&gt;NOR",G21:G21)</f>
        <v>0</v>
      </c>
      <c r="H20" s="231"/>
      <c r="I20" s="231">
        <f>SUM(I21:I21)</f>
        <v>0</v>
      </c>
      <c r="J20" s="231"/>
      <c r="K20" s="231">
        <f>SUM(K21:K21)</f>
        <v>0</v>
      </c>
      <c r="L20" s="231"/>
      <c r="M20" s="231">
        <f>SUM(M21:M21)</f>
        <v>0</v>
      </c>
      <c r="N20" s="225"/>
      <c r="O20" s="225">
        <f>SUM(O21:O21)</f>
        <v>0</v>
      </c>
      <c r="P20" s="225"/>
      <c r="Q20" s="225">
        <f>SUM(Q21:Q21)</f>
        <v>0</v>
      </c>
      <c r="R20" s="225"/>
      <c r="S20" s="225"/>
      <c r="T20" s="226"/>
      <c r="U20" s="225">
        <f>SUM(U21:U21)</f>
        <v>0.89</v>
      </c>
      <c r="AE20" t="s">
        <v>96</v>
      </c>
    </row>
    <row r="21" spans="1:60" outlineLevel="1" x14ac:dyDescent="0.2">
      <c r="A21" s="213">
        <v>11</v>
      </c>
      <c r="B21" s="219" t="s">
        <v>124</v>
      </c>
      <c r="C21" s="262" t="s">
        <v>125</v>
      </c>
      <c r="D21" s="221" t="s">
        <v>111</v>
      </c>
      <c r="E21" s="227">
        <v>24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3.6999999999999998E-2</v>
      </c>
      <c r="U21" s="222">
        <f>ROUND(E21*T21,2)</f>
        <v>0.89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95</v>
      </c>
      <c r="B22" s="220" t="s">
        <v>64</v>
      </c>
      <c r="C22" s="263" t="s">
        <v>65</v>
      </c>
      <c r="D22" s="224"/>
      <c r="E22" s="228"/>
      <c r="F22" s="231"/>
      <c r="G22" s="231">
        <f>SUMIF(AE23:AE28,"&lt;&gt;NOR",G23:G28)</f>
        <v>0</v>
      </c>
      <c r="H22" s="231"/>
      <c r="I22" s="231">
        <f>SUM(I23:I28)</f>
        <v>0</v>
      </c>
      <c r="J22" s="231"/>
      <c r="K22" s="231">
        <f>SUM(K23:K28)</f>
        <v>0</v>
      </c>
      <c r="L22" s="231"/>
      <c r="M22" s="231">
        <f>SUM(M23:M28)</f>
        <v>0</v>
      </c>
      <c r="N22" s="225"/>
      <c r="O22" s="225">
        <f>SUM(O23:O28)</f>
        <v>0</v>
      </c>
      <c r="P22" s="225"/>
      <c r="Q22" s="225">
        <f>SUM(Q23:Q28)</f>
        <v>0</v>
      </c>
      <c r="R22" s="225"/>
      <c r="S22" s="225"/>
      <c r="T22" s="226"/>
      <c r="U22" s="225">
        <f>SUM(U23:U28)</f>
        <v>0</v>
      </c>
      <c r="AE22" t="s">
        <v>96</v>
      </c>
    </row>
    <row r="23" spans="1:60" outlineLevel="1" x14ac:dyDescent="0.2">
      <c r="A23" s="213">
        <v>12</v>
      </c>
      <c r="B23" s="219" t="s">
        <v>126</v>
      </c>
      <c r="C23" s="262" t="s">
        <v>127</v>
      </c>
      <c r="D23" s="221" t="s">
        <v>128</v>
      </c>
      <c r="E23" s="227">
        <v>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13</v>
      </c>
      <c r="B24" s="219" t="s">
        <v>129</v>
      </c>
      <c r="C24" s="262" t="s">
        <v>130</v>
      </c>
      <c r="D24" s="221" t="s">
        <v>106</v>
      </c>
      <c r="E24" s="227">
        <v>91.65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14</v>
      </c>
      <c r="B25" s="219" t="s">
        <v>131</v>
      </c>
      <c r="C25" s="262" t="s">
        <v>132</v>
      </c>
      <c r="D25" s="221" t="s">
        <v>103</v>
      </c>
      <c r="E25" s="227">
        <v>1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15</v>
      </c>
      <c r="B26" s="219" t="s">
        <v>133</v>
      </c>
      <c r="C26" s="262" t="s">
        <v>134</v>
      </c>
      <c r="D26" s="221" t="s">
        <v>103</v>
      </c>
      <c r="E26" s="227">
        <v>3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16</v>
      </c>
      <c r="B27" s="219" t="s">
        <v>135</v>
      </c>
      <c r="C27" s="262" t="s">
        <v>136</v>
      </c>
      <c r="D27" s="221" t="s">
        <v>121</v>
      </c>
      <c r="E27" s="227">
        <v>20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17</v>
      </c>
      <c r="B28" s="219" t="s">
        <v>137</v>
      </c>
      <c r="C28" s="262" t="s">
        <v>138</v>
      </c>
      <c r="D28" s="221" t="s">
        <v>106</v>
      </c>
      <c r="E28" s="227">
        <v>4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95</v>
      </c>
      <c r="B29" s="220" t="s">
        <v>66</v>
      </c>
      <c r="C29" s="263" t="s">
        <v>67</v>
      </c>
      <c r="D29" s="224"/>
      <c r="E29" s="228"/>
      <c r="F29" s="231"/>
      <c r="G29" s="231">
        <f>SUMIF(AE30:AE30,"&lt;&gt;NOR",G30:G30)</f>
        <v>0</v>
      </c>
      <c r="H29" s="231"/>
      <c r="I29" s="231">
        <f>SUM(I30:I30)</f>
        <v>0</v>
      </c>
      <c r="J29" s="231"/>
      <c r="K29" s="231">
        <f>SUM(K30:K30)</f>
        <v>0</v>
      </c>
      <c r="L29" s="231"/>
      <c r="M29" s="231">
        <f>SUM(M30:M30)</f>
        <v>0</v>
      </c>
      <c r="N29" s="225"/>
      <c r="O29" s="225">
        <f>SUM(O30:O30)</f>
        <v>0</v>
      </c>
      <c r="P29" s="225"/>
      <c r="Q29" s="225">
        <f>SUM(Q30:Q30)</f>
        <v>0</v>
      </c>
      <c r="R29" s="225"/>
      <c r="S29" s="225"/>
      <c r="T29" s="226"/>
      <c r="U29" s="225">
        <f>SUM(U30:U30)</f>
        <v>0</v>
      </c>
      <c r="AE29" t="s">
        <v>96</v>
      </c>
    </row>
    <row r="30" spans="1:60" outlineLevel="1" x14ac:dyDescent="0.2">
      <c r="A30" s="240">
        <v>18</v>
      </c>
      <c r="B30" s="241" t="s">
        <v>139</v>
      </c>
      <c r="C30" s="264" t="s">
        <v>140</v>
      </c>
      <c r="D30" s="242" t="s">
        <v>128</v>
      </c>
      <c r="E30" s="243">
        <v>1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0</v>
      </c>
      <c r="M30" s="245">
        <f>G30*(1+L30/100)</f>
        <v>0</v>
      </c>
      <c r="N30" s="246">
        <v>0</v>
      </c>
      <c r="O30" s="246">
        <f>ROUND(E30*N30,5)</f>
        <v>0</v>
      </c>
      <c r="P30" s="246">
        <v>0</v>
      </c>
      <c r="Q30" s="246">
        <f>ROUND(E30*P30,5)</f>
        <v>0</v>
      </c>
      <c r="R30" s="246"/>
      <c r="S30" s="246"/>
      <c r="T30" s="247">
        <v>0</v>
      </c>
      <c r="U30" s="246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6"/>
      <c r="B31" s="7" t="s">
        <v>141</v>
      </c>
      <c r="C31" s="265" t="s">
        <v>141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A32" s="248"/>
      <c r="B32" s="249">
        <v>26</v>
      </c>
      <c r="C32" s="266" t="s">
        <v>141</v>
      </c>
      <c r="D32" s="250"/>
      <c r="E32" s="250"/>
      <c r="F32" s="250"/>
      <c r="G32" s="261">
        <f>G8+G17+G20+G22+G29</f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f>SUMIF(L7:L30,AC31,G7:G30)</f>
        <v>0</v>
      </c>
      <c r="AD32">
        <f>SUMIF(L7:L30,AD31,G7:G30)</f>
        <v>0</v>
      </c>
      <c r="AE32" t="s">
        <v>142</v>
      </c>
    </row>
    <row r="33" spans="1:31" x14ac:dyDescent="0.2">
      <c r="A33" s="6"/>
      <c r="B33" s="7" t="s">
        <v>141</v>
      </c>
      <c r="C33" s="265" t="s">
        <v>141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141</v>
      </c>
      <c r="C34" s="265" t="s">
        <v>141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1">
        <v>33</v>
      </c>
      <c r="B35" s="251"/>
      <c r="C35" s="267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2"/>
      <c r="B36" s="253"/>
      <c r="C36" s="268"/>
      <c r="D36" s="253"/>
      <c r="E36" s="253"/>
      <c r="F36" s="253"/>
      <c r="G36" s="254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E36" t="s">
        <v>143</v>
      </c>
    </row>
    <row r="37" spans="1:31" x14ac:dyDescent="0.2">
      <c r="A37" s="255"/>
      <c r="B37" s="256"/>
      <c r="C37" s="269"/>
      <c r="D37" s="256"/>
      <c r="E37" s="256"/>
      <c r="F37" s="256"/>
      <c r="G37" s="25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5"/>
      <c r="B38" s="256"/>
      <c r="C38" s="269"/>
      <c r="D38" s="256"/>
      <c r="E38" s="256"/>
      <c r="F38" s="256"/>
      <c r="G38" s="25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55"/>
      <c r="B39" s="256"/>
      <c r="C39" s="269"/>
      <c r="D39" s="256"/>
      <c r="E39" s="256"/>
      <c r="F39" s="256"/>
      <c r="G39" s="25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8"/>
      <c r="B40" s="259"/>
      <c r="C40" s="270"/>
      <c r="D40" s="259"/>
      <c r="E40" s="259"/>
      <c r="F40" s="259"/>
      <c r="G40" s="260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6"/>
      <c r="B41" s="7" t="s">
        <v>141</v>
      </c>
      <c r="C41" s="265" t="s">
        <v>141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C42" s="271"/>
      <c r="AE42" t="s">
        <v>144</v>
      </c>
    </row>
  </sheetData>
  <mergeCells count="6">
    <mergeCell ref="A1:G1"/>
    <mergeCell ref="C2:G2"/>
    <mergeCell ref="C3:G3"/>
    <mergeCell ref="C4:G4"/>
    <mergeCell ref="A35:C35"/>
    <mergeCell ref="A36:G4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2021-03-11T17:47:06Z</dcterms:modified>
</cp:coreProperties>
</file>